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nd\Google Drive\DSSVenner\Årsmøter og saker\"/>
    </mc:Choice>
  </mc:AlternateContent>
  <bookViews>
    <workbookView xWindow="0" yWindow="0" windowWidth="20490" windowHeight="8040"/>
  </bookViews>
  <sheets>
    <sheet name="Årsregnskap" sheetId="1" r:id="rId1"/>
    <sheet name="årsregnska til MHbladet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27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 s="1"/>
  <c r="E8" i="1"/>
  <c r="E28" i="1" l="1"/>
  <c r="C36" i="1"/>
  <c r="C42" i="1"/>
  <c r="C17" i="1" l="1"/>
  <c r="D42" i="1"/>
  <c r="D36" i="1"/>
  <c r="D27" i="1"/>
  <c r="D17" i="1"/>
  <c r="D22" i="1" s="1"/>
  <c r="D8" i="1"/>
  <c r="D23" i="1" s="1"/>
  <c r="D28" i="1" s="1"/>
  <c r="D46" i="1" s="1"/>
  <c r="C27" i="1" l="1"/>
  <c r="C22" i="1"/>
  <c r="C8" i="1"/>
  <c r="C23" i="1" l="1"/>
  <c r="C28" i="1" s="1"/>
  <c r="C39" i="1" l="1"/>
  <c r="C46" i="1" s="1"/>
</calcChain>
</file>

<file path=xl/comments1.xml><?xml version="1.0" encoding="utf-8"?>
<comments xmlns="http://schemas.openxmlformats.org/spreadsheetml/2006/main">
  <authors>
    <author>mh-060</author>
  </authors>
  <commentList>
    <comment ref="A17" authorId="0" shapeId="0">
      <text>
        <r>
          <rPr>
            <b/>
            <sz val="8"/>
            <color indexed="81"/>
            <rFont val="Tahoma"/>
            <family val="2"/>
          </rPr>
          <t>mh-060:</t>
        </r>
        <r>
          <rPr>
            <sz val="8"/>
            <color indexed="81"/>
            <rFont val="Tahoma"/>
            <family val="2"/>
          </rPr>
          <t xml:space="preserve">
6010,6020,6030,6092,6099
</t>
        </r>
      </text>
    </comment>
  </commentList>
</comments>
</file>

<file path=xl/comments2.xml><?xml version="1.0" encoding="utf-8"?>
<comments xmlns="http://schemas.openxmlformats.org/spreadsheetml/2006/main">
  <authors>
    <author>mh-060</author>
  </authors>
  <commentList>
    <comment ref="A16" authorId="0" shapeId="0">
      <text>
        <r>
          <rPr>
            <b/>
            <sz val="8"/>
            <color indexed="81"/>
            <rFont val="Tahoma"/>
            <family val="2"/>
          </rPr>
          <t>mh-060:</t>
        </r>
        <r>
          <rPr>
            <sz val="8"/>
            <color indexed="81"/>
            <rFont val="Tahoma"/>
            <family val="2"/>
          </rPr>
          <t xml:space="preserve">
6010,6020,6030,6092,6099
</t>
        </r>
      </text>
    </comment>
  </commentList>
</comments>
</file>

<file path=xl/sharedStrings.xml><?xml version="1.0" encoding="utf-8"?>
<sst xmlns="http://schemas.openxmlformats.org/spreadsheetml/2006/main" count="52" uniqueCount="51">
  <si>
    <t>Renteinntekter</t>
  </si>
  <si>
    <t>Andre inntekter</t>
  </si>
  <si>
    <t>Sum inntekter</t>
  </si>
  <si>
    <t>Bankinnskudd</t>
  </si>
  <si>
    <t>Administrasjonskostnader</t>
  </si>
  <si>
    <t>Markedsføring</t>
  </si>
  <si>
    <t>Spesialomvisning</t>
  </si>
  <si>
    <t>Maihaugbladet</t>
  </si>
  <si>
    <t>Torsdagsvennene</t>
  </si>
  <si>
    <t>Sum kostnader</t>
  </si>
  <si>
    <t>Driftsresultat</t>
  </si>
  <si>
    <t>Sum eiendeler</t>
  </si>
  <si>
    <t>INNTEKTER</t>
  </si>
  <si>
    <t>KOSTNADER</t>
  </si>
  <si>
    <t>FINANSPOSTER</t>
  </si>
  <si>
    <t>Sum finansposter</t>
  </si>
  <si>
    <t>ÅRSRESULTAT</t>
  </si>
  <si>
    <t>EIENDELER</t>
  </si>
  <si>
    <t>GJELD</t>
  </si>
  <si>
    <t>Annen egenkapital</t>
  </si>
  <si>
    <t>EGENKAPITAL</t>
  </si>
  <si>
    <t>Sum egenkapital og gjeld</t>
  </si>
  <si>
    <t>1)</t>
  </si>
  <si>
    <t>2)</t>
  </si>
  <si>
    <t>Avsetning kontingent neste år</t>
  </si>
  <si>
    <t>Leverandørgjeld</t>
  </si>
  <si>
    <t>Deltakelse tur</t>
  </si>
  <si>
    <t>Livsvarig medlemskap</t>
  </si>
  <si>
    <t>Resultatregnskap</t>
  </si>
  <si>
    <t xml:space="preserve">Balanse </t>
  </si>
  <si>
    <t>Innbetalt kontingent</t>
  </si>
  <si>
    <t>Turer</t>
  </si>
  <si>
    <t>3)</t>
  </si>
  <si>
    <t>Barnas dag</t>
  </si>
  <si>
    <t>Sum støtte Maihaugen</t>
  </si>
  <si>
    <t>Andre aktiviteter</t>
  </si>
  <si>
    <t>Utesendelse Maihaugbladet</t>
  </si>
  <si>
    <t>Museumspris</t>
  </si>
  <si>
    <t>Andre kortsiktige fordringer</t>
  </si>
  <si>
    <t>Annen kortsiktig gjeld</t>
  </si>
  <si>
    <t>Budsjett 2018</t>
  </si>
  <si>
    <t>Årsregnskap De Sandvigske Samlingers Venner 2018</t>
  </si>
  <si>
    <t>1) Avsatt kontingent neste år gjelder forskuddsbetalt kontingent 2019.</t>
  </si>
  <si>
    <t xml:space="preserve">    Endring i faktureringrutinen f.o.m 2019 gjør at avsatt kontingent er</t>
  </si>
  <si>
    <t xml:space="preserve">    vesentlig lavere enn forrige år da kontingenten for 2019 er kjørt i januar.</t>
  </si>
  <si>
    <t>2) Av leverandørgjeld er kr. 98 969,- mellomværende med Stiftelsen Lillehammer Museum.</t>
  </si>
  <si>
    <t>3) Andre inntekter består av refusjon av momskompensasjon 2017.</t>
  </si>
  <si>
    <t>Generelt: Regnskapsprinsipper</t>
  </si>
  <si>
    <t>Årsregnskapet er satt opp i samsvar med regnskapslovens bestemmelser og god regnskapsskikk for små foretak.</t>
  </si>
  <si>
    <t>Kontingenter inntektføres i året den gjelder for. Andre inntekter  inntektsføres i takt med inntjeningen.</t>
  </si>
  <si>
    <t>Omløpsmidler og kortsiktig gjeld omfatter poster som forfaller til betaling innen ett år etter balansedagen.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</si>
</sst>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Verdana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Alignment="1">
      <alignment horizontal="right"/>
    </xf>
    <xf numFmtId="3" fontId="3" fillId="0" borderId="0" xfId="1" applyNumberFormat="1" applyFont="1" applyBorder="1"/>
    <xf numFmtId="3" fontId="3" fillId="0" borderId="0" xfId="1" applyNumberFormat="1" applyFont="1" applyFill="1" applyBorder="1"/>
    <xf numFmtId="3" fontId="4" fillId="0" borderId="0" xfId="0" applyNumberFormat="1" applyFont="1" applyBorder="1"/>
    <xf numFmtId="3" fontId="4" fillId="0" borderId="0" xfId="1" applyNumberFormat="1" applyFont="1" applyBorder="1"/>
    <xf numFmtId="3" fontId="2" fillId="0" borderId="0" xfId="1" applyNumberFormat="1" applyFont="1" applyBorder="1"/>
    <xf numFmtId="3" fontId="4" fillId="0" borderId="0" xfId="1" applyNumberFormat="1" applyFont="1" applyFill="1" applyBorder="1"/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3" fillId="0" borderId="2" xfId="1" applyNumberFormat="1" applyFont="1" applyBorder="1"/>
    <xf numFmtId="3" fontId="4" fillId="0" borderId="3" xfId="1" applyNumberFormat="1" applyFont="1" applyBorder="1"/>
    <xf numFmtId="0" fontId="3" fillId="0" borderId="4" xfId="0" applyFont="1" applyBorder="1"/>
    <xf numFmtId="0" fontId="4" fillId="0" borderId="4" xfId="0" applyFont="1" applyFill="1" applyBorder="1"/>
    <xf numFmtId="3" fontId="2" fillId="0" borderId="4" xfId="0" applyNumberFormat="1" applyFont="1" applyBorder="1"/>
    <xf numFmtId="0" fontId="5" fillId="0" borderId="4" xfId="0" applyFont="1" applyBorder="1"/>
    <xf numFmtId="0" fontId="4" fillId="0" borderId="7" xfId="0" applyFont="1" applyBorder="1"/>
    <xf numFmtId="0" fontId="3" fillId="0" borderId="9" xfId="0" applyFont="1" applyBorder="1"/>
    <xf numFmtId="3" fontId="3" fillId="0" borderId="10" xfId="0" applyNumberFormat="1" applyFont="1" applyBorder="1"/>
    <xf numFmtId="0" fontId="3" fillId="0" borderId="11" xfId="0" applyFont="1" applyBorder="1"/>
    <xf numFmtId="3" fontId="3" fillId="0" borderId="13" xfId="0" applyNumberFormat="1" applyFont="1" applyBorder="1"/>
    <xf numFmtId="0" fontId="4" fillId="0" borderId="14" xfId="0" applyFont="1" applyBorder="1"/>
    <xf numFmtId="3" fontId="4" fillId="0" borderId="15" xfId="0" applyNumberFormat="1" applyFont="1" applyBorder="1"/>
    <xf numFmtId="0" fontId="4" fillId="0" borderId="16" xfId="0" applyFont="1" applyBorder="1"/>
    <xf numFmtId="0" fontId="4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3" fillId="0" borderId="17" xfId="0" applyFont="1" applyBorder="1"/>
    <xf numFmtId="0" fontId="4" fillId="0" borderId="17" xfId="0" applyFont="1" applyFill="1" applyBorder="1"/>
    <xf numFmtId="0" fontId="5" fillId="0" borderId="17" xfId="0" applyFont="1" applyBorder="1"/>
    <xf numFmtId="0" fontId="3" fillId="0" borderId="17" xfId="0" applyFont="1" applyFill="1" applyBorder="1"/>
    <xf numFmtId="3" fontId="3" fillId="0" borderId="22" xfId="1" applyNumberFormat="1" applyFont="1" applyBorder="1"/>
    <xf numFmtId="3" fontId="3" fillId="0" borderId="23" xfId="1" applyNumberFormat="1" applyFont="1" applyBorder="1"/>
    <xf numFmtId="3" fontId="4" fillId="0" borderId="24" xfId="1" applyNumberFormat="1" applyFont="1" applyBorder="1"/>
    <xf numFmtId="3" fontId="4" fillId="0" borderId="22" xfId="1" applyNumberFormat="1" applyFont="1" applyFill="1" applyBorder="1"/>
    <xf numFmtId="3" fontId="4" fillId="0" borderId="22" xfId="1" applyNumberFormat="1" applyFont="1" applyBorder="1"/>
    <xf numFmtId="3" fontId="3" fillId="0" borderId="3" xfId="1" applyNumberFormat="1" applyFont="1" applyBorder="1"/>
    <xf numFmtId="3" fontId="4" fillId="0" borderId="5" xfId="1" applyNumberFormat="1" applyFont="1" applyBorder="1"/>
    <xf numFmtId="3" fontId="4" fillId="0" borderId="2" xfId="1" applyNumberFormat="1" applyFont="1" applyFill="1" applyBorder="1"/>
    <xf numFmtId="3" fontId="4" fillId="0" borderId="2" xfId="1" applyNumberFormat="1" applyFont="1" applyBorder="1"/>
    <xf numFmtId="3" fontId="3" fillId="0" borderId="2" xfId="1" applyNumberFormat="1" applyFont="1" applyFill="1" applyBorder="1"/>
    <xf numFmtId="0" fontId="4" fillId="0" borderId="27" xfId="0" applyFont="1" applyBorder="1"/>
    <xf numFmtId="0" fontId="4" fillId="0" borderId="28" xfId="0" applyFont="1" applyBorder="1"/>
    <xf numFmtId="3" fontId="4" fillId="0" borderId="29" xfId="1" applyNumberFormat="1" applyFont="1" applyBorder="1"/>
    <xf numFmtId="3" fontId="4" fillId="0" borderId="30" xfId="1" applyNumberFormat="1" applyFont="1" applyBorder="1"/>
    <xf numFmtId="0" fontId="3" fillId="0" borderId="27" xfId="0" applyFont="1" applyBorder="1"/>
    <xf numFmtId="3" fontId="2" fillId="0" borderId="26" xfId="1" applyNumberFormat="1" applyFont="1" applyBorder="1"/>
    <xf numFmtId="3" fontId="2" fillId="0" borderId="21" xfId="1" applyNumberFormat="1" applyFont="1" applyBorder="1"/>
    <xf numFmtId="0" fontId="3" fillId="0" borderId="8" xfId="0" applyFont="1" applyBorder="1"/>
    <xf numFmtId="3" fontId="3" fillId="0" borderId="1" xfId="1" applyNumberFormat="1" applyFont="1" applyBorder="1"/>
    <xf numFmtId="3" fontId="3" fillId="0" borderId="25" xfId="1" applyNumberFormat="1" applyFont="1" applyBorder="1"/>
    <xf numFmtId="3" fontId="4" fillId="0" borderId="5" xfId="0" applyNumberFormat="1" applyFont="1" applyBorder="1"/>
    <xf numFmtId="3" fontId="4" fillId="0" borderId="24" xfId="0" applyNumberFormat="1" applyFont="1" applyBorder="1"/>
    <xf numFmtId="0" fontId="3" fillId="0" borderId="28" xfId="0" applyFont="1" applyBorder="1"/>
    <xf numFmtId="3" fontId="3" fillId="0" borderId="29" xfId="1" applyNumberFormat="1" applyFont="1" applyBorder="1"/>
    <xf numFmtId="3" fontId="3" fillId="0" borderId="30" xfId="1" applyNumberFormat="1" applyFont="1" applyBorder="1"/>
    <xf numFmtId="3" fontId="3" fillId="0" borderId="27" xfId="1" applyNumberFormat="1" applyFont="1" applyBorder="1"/>
    <xf numFmtId="0" fontId="4" fillId="0" borderId="6" xfId="0" applyFont="1" applyFill="1" applyBorder="1"/>
    <xf numFmtId="0" fontId="4" fillId="0" borderId="20" xfId="0" applyFont="1" applyFill="1" applyBorder="1"/>
    <xf numFmtId="3" fontId="4" fillId="0" borderId="1" xfId="1" applyNumberFormat="1" applyFont="1" applyFill="1" applyBorder="1"/>
    <xf numFmtId="3" fontId="4" fillId="0" borderId="25" xfId="1" applyNumberFormat="1" applyFont="1" applyFill="1" applyBorder="1"/>
    <xf numFmtId="3" fontId="2" fillId="0" borderId="6" xfId="0" applyNumberFormat="1" applyFont="1" applyBorder="1"/>
    <xf numFmtId="3" fontId="2" fillId="0" borderId="8" xfId="1" applyNumberFormat="1" applyFont="1" applyBorder="1"/>
    <xf numFmtId="3" fontId="3" fillId="0" borderId="10" xfId="1" applyNumberFormat="1" applyFont="1" applyBorder="1"/>
    <xf numFmtId="3" fontId="3" fillId="0" borderId="3" xfId="0" applyNumberFormat="1" applyFont="1" applyBorder="1"/>
    <xf numFmtId="3" fontId="3" fillId="0" borderId="23" xfId="0" applyNumberFormat="1" applyFont="1" applyBorder="1"/>
    <xf numFmtId="0" fontId="4" fillId="0" borderId="14" xfId="0" applyFont="1" applyFill="1" applyBorder="1"/>
    <xf numFmtId="0" fontId="4" fillId="0" borderId="19" xfId="0" applyFont="1" applyFill="1" applyBorder="1"/>
    <xf numFmtId="0" fontId="3" fillId="0" borderId="22" xfId="0" applyFont="1" applyBorder="1"/>
    <xf numFmtId="0" fontId="4" fillId="0" borderId="12" xfId="0" applyFont="1" applyBorder="1"/>
    <xf numFmtId="0" fontId="4" fillId="0" borderId="18" xfId="0" applyFont="1" applyBorder="1"/>
    <xf numFmtId="3" fontId="4" fillId="0" borderId="23" xfId="1" applyNumberFormat="1" applyFont="1" applyBorder="1"/>
    <xf numFmtId="3" fontId="4" fillId="0" borderId="26" xfId="1" applyNumberFormat="1" applyFont="1" applyBorder="1"/>
    <xf numFmtId="3" fontId="4" fillId="0" borderId="31" xfId="1" applyNumberFormat="1" applyFont="1" applyBorder="1"/>
    <xf numFmtId="0" fontId="3" fillId="0" borderId="9" xfId="0" applyFont="1" applyFill="1" applyBorder="1"/>
    <xf numFmtId="3" fontId="3" fillId="0" borderId="32" xfId="1" applyNumberFormat="1" applyFont="1" applyFill="1" applyBorder="1"/>
    <xf numFmtId="0" fontId="3" fillId="0" borderId="11" xfId="0" applyFont="1" applyFill="1" applyBorder="1"/>
    <xf numFmtId="0" fontId="3" fillId="0" borderId="18" xfId="0" applyFont="1" applyFill="1" applyBorder="1"/>
    <xf numFmtId="3" fontId="3" fillId="0" borderId="3" xfId="1" applyNumberFormat="1" applyFont="1" applyFill="1" applyBorder="1"/>
    <xf numFmtId="3" fontId="3" fillId="0" borderId="33" xfId="1" applyNumberFormat="1" applyFont="1" applyFill="1" applyBorder="1"/>
    <xf numFmtId="3" fontId="4" fillId="0" borderId="34" xfId="0" applyNumberFormat="1" applyFont="1" applyBorder="1"/>
    <xf numFmtId="0" fontId="3" fillId="0" borderId="16" xfId="0" applyFont="1" applyBorder="1"/>
    <xf numFmtId="3" fontId="3" fillId="0" borderId="26" xfId="1" applyNumberFormat="1" applyFont="1" applyBorder="1"/>
    <xf numFmtId="3" fontId="3" fillId="0" borderId="31" xfId="1" applyNumberFormat="1" applyFont="1" applyBorder="1"/>
    <xf numFmtId="0" fontId="4" fillId="0" borderId="35" xfId="0" applyFont="1" applyBorder="1"/>
    <xf numFmtId="0" fontId="3" fillId="0" borderId="36" xfId="0" applyFont="1" applyBorder="1"/>
    <xf numFmtId="3" fontId="3" fillId="0" borderId="37" xfId="1" applyNumberFormat="1" applyFont="1" applyBorder="1"/>
    <xf numFmtId="3" fontId="3" fillId="0" borderId="38" xfId="1" applyNumberFormat="1" applyFont="1" applyBorder="1"/>
    <xf numFmtId="0" fontId="3" fillId="0" borderId="14" xfId="0" applyFont="1" applyBorder="1"/>
    <xf numFmtId="0" fontId="3" fillId="0" borderId="19" xfId="0" applyFont="1" applyBorder="1"/>
    <xf numFmtId="3" fontId="3" fillId="0" borderId="5" xfId="1" applyNumberFormat="1" applyFont="1" applyBorder="1"/>
    <xf numFmtId="3" fontId="3" fillId="0" borderId="34" xfId="1" applyNumberFormat="1" applyFont="1" applyBorder="1"/>
    <xf numFmtId="3" fontId="3" fillId="0" borderId="39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Fill="1" applyBorder="1"/>
    <xf numFmtId="0" fontId="3" fillId="0" borderId="0" xfId="0" applyFont="1" applyFill="1"/>
    <xf numFmtId="3" fontId="3" fillId="0" borderId="22" xfId="1" applyNumberFormat="1" applyFont="1" applyFill="1" applyBorder="1"/>
    <xf numFmtId="3" fontId="4" fillId="0" borderId="5" xfId="1" applyNumberFormat="1" applyFont="1" applyFill="1" applyBorder="1"/>
    <xf numFmtId="3" fontId="4" fillId="0" borderId="34" xfId="1" applyNumberFormat="1" applyFont="1" applyFill="1" applyBorder="1"/>
    <xf numFmtId="3" fontId="3" fillId="0" borderId="0" xfId="0" applyNumberFormat="1" applyFont="1" applyFill="1"/>
    <xf numFmtId="0" fontId="9" fillId="0" borderId="0" xfId="0" applyFont="1" applyFill="1" applyBorder="1"/>
    <xf numFmtId="3" fontId="9" fillId="0" borderId="0" xfId="1" applyNumberFormat="1" applyFont="1" applyFill="1" applyBorder="1"/>
    <xf numFmtId="0" fontId="9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nd/Downloads/20180302%20DSSV%20budsjett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sjett 2018"/>
    </sheetNames>
    <sheetDataSet>
      <sheetData sheetId="0">
        <row r="11">
          <cell r="D11">
            <v>100000</v>
          </cell>
        </row>
        <row r="12">
          <cell r="D12">
            <v>0</v>
          </cell>
        </row>
        <row r="13">
          <cell r="D13">
            <v>20000</v>
          </cell>
        </row>
        <row r="14">
          <cell r="D14">
            <v>75000</v>
          </cell>
        </row>
        <row r="15">
          <cell r="D15">
            <v>80000</v>
          </cell>
        </row>
        <row r="16">
          <cell r="D16">
            <v>80000</v>
          </cell>
        </row>
        <row r="17">
          <cell r="D17">
            <v>50000</v>
          </cell>
        </row>
        <row r="18">
          <cell r="D18">
            <v>10000</v>
          </cell>
        </row>
        <row r="19">
          <cell r="D19">
            <v>1200000</v>
          </cell>
        </row>
        <row r="20">
          <cell r="D20">
            <v>40000</v>
          </cell>
        </row>
        <row r="21">
          <cell r="D21">
            <v>5000</v>
          </cell>
        </row>
        <row r="22">
          <cell r="D22">
            <v>1660000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="125" zoomScaleNormal="125" workbookViewId="0">
      <selection activeCell="A42" sqref="A42:I61"/>
    </sheetView>
  </sheetViews>
  <sheetFormatPr baseColWidth="10" defaultRowHeight="12.75" x14ac:dyDescent="0.2"/>
  <cols>
    <col min="1" max="1" width="38.140625" style="1" customWidth="1"/>
    <col min="2" max="2" width="3.7109375" style="1" customWidth="1"/>
    <col min="3" max="4" width="16.28515625" style="1" customWidth="1"/>
    <col min="5" max="5" width="19.140625" style="1" customWidth="1"/>
    <col min="6" max="16384" width="11.42578125" style="1"/>
  </cols>
  <sheetData>
    <row r="1" spans="1:5" ht="30.75" customHeight="1" x14ac:dyDescent="0.25">
      <c r="A1" s="16" t="s">
        <v>41</v>
      </c>
      <c r="B1" s="13"/>
      <c r="C1" s="2"/>
      <c r="D1" s="2"/>
      <c r="E1" s="14"/>
    </row>
    <row r="2" spans="1:5" ht="24" customHeight="1" thickBot="1" x14ac:dyDescent="0.25">
      <c r="A2" s="15" t="s">
        <v>28</v>
      </c>
      <c r="C2" s="6"/>
      <c r="D2" s="6"/>
    </row>
    <row r="3" spans="1:5" ht="13.5" thickBot="1" x14ac:dyDescent="0.25">
      <c r="A3" s="27" t="s">
        <v>12</v>
      </c>
      <c r="B3" s="34"/>
      <c r="C3" s="104">
        <v>2018</v>
      </c>
      <c r="D3" s="105">
        <v>2017</v>
      </c>
      <c r="E3" s="106" t="s">
        <v>40</v>
      </c>
    </row>
    <row r="4" spans="1:5" x14ac:dyDescent="0.2">
      <c r="A4" s="28" t="s">
        <v>30</v>
      </c>
      <c r="B4" s="35"/>
      <c r="C4" s="60">
        <v>1566700</v>
      </c>
      <c r="D4" s="61">
        <v>1611086.22</v>
      </c>
      <c r="E4" s="103">
        <v>1650000</v>
      </c>
    </row>
    <row r="5" spans="1:5" x14ac:dyDescent="0.2">
      <c r="A5" s="28" t="s">
        <v>27</v>
      </c>
      <c r="B5" s="35"/>
      <c r="C5" s="21">
        <v>0</v>
      </c>
      <c r="D5" s="42">
        <v>0</v>
      </c>
      <c r="E5" s="29">
        <v>0</v>
      </c>
    </row>
    <row r="6" spans="1:5" x14ac:dyDescent="0.2">
      <c r="A6" s="28" t="s">
        <v>26</v>
      </c>
      <c r="B6" s="35"/>
      <c r="C6" s="21">
        <v>54170</v>
      </c>
      <c r="D6" s="42">
        <v>48440</v>
      </c>
      <c r="E6" s="29">
        <v>0</v>
      </c>
    </row>
    <row r="7" spans="1:5" ht="13.5" thickBot="1" x14ac:dyDescent="0.25">
      <c r="A7" s="30" t="s">
        <v>1</v>
      </c>
      <c r="B7" s="36" t="s">
        <v>32</v>
      </c>
      <c r="C7" s="47">
        <v>74860</v>
      </c>
      <c r="D7" s="43">
        <v>79738</v>
      </c>
      <c r="E7" s="31">
        <v>70000</v>
      </c>
    </row>
    <row r="8" spans="1:5" ht="18" customHeight="1" thickBot="1" x14ac:dyDescent="0.25">
      <c r="A8" s="32" t="s">
        <v>2</v>
      </c>
      <c r="B8" s="37"/>
      <c r="C8" s="48">
        <f>SUM(C4:C7)</f>
        <v>1695730</v>
      </c>
      <c r="D8" s="44">
        <f>SUM(D4:D7)</f>
        <v>1739264.22</v>
      </c>
      <c r="E8" s="33">
        <f>SUM(E4:E7)</f>
        <v>1720000</v>
      </c>
    </row>
    <row r="9" spans="1:5" ht="13.5" thickBot="1" x14ac:dyDescent="0.25">
      <c r="A9" s="52"/>
      <c r="B9" s="53"/>
      <c r="C9" s="54"/>
      <c r="D9" s="55"/>
      <c r="E9" s="56"/>
    </row>
    <row r="10" spans="1:5" x14ac:dyDescent="0.2">
      <c r="A10" s="27" t="s">
        <v>13</v>
      </c>
      <c r="B10" s="34"/>
      <c r="C10" s="57"/>
      <c r="D10" s="58"/>
      <c r="E10" s="59"/>
    </row>
    <row r="11" spans="1:5" x14ac:dyDescent="0.2">
      <c r="A11" s="28" t="s">
        <v>33</v>
      </c>
      <c r="B11" s="38"/>
      <c r="C11" s="21">
        <v>76500</v>
      </c>
      <c r="D11" s="42">
        <v>97188</v>
      </c>
      <c r="E11" s="29">
        <f>'[1]Budsjett 2018'!D11</f>
        <v>100000</v>
      </c>
    </row>
    <row r="12" spans="1:5" x14ac:dyDescent="0.2">
      <c r="A12" s="28" t="s">
        <v>31</v>
      </c>
      <c r="B12" s="35"/>
      <c r="C12" s="21">
        <v>58965</v>
      </c>
      <c r="D12" s="42">
        <v>43160</v>
      </c>
      <c r="E12" s="29">
        <f>'[1]Budsjett 2018'!D12</f>
        <v>0</v>
      </c>
    </row>
    <row r="13" spans="1:5" x14ac:dyDescent="0.2">
      <c r="A13" s="28" t="s">
        <v>6</v>
      </c>
      <c r="B13" s="38"/>
      <c r="C13" s="21">
        <v>4483.75</v>
      </c>
      <c r="D13" s="42">
        <v>6961</v>
      </c>
      <c r="E13" s="29">
        <f>'[1]Budsjett 2018'!D13</f>
        <v>20000</v>
      </c>
    </row>
    <row r="14" spans="1:5" x14ac:dyDescent="0.2">
      <c r="A14" s="28" t="s">
        <v>7</v>
      </c>
      <c r="B14" s="38"/>
      <c r="C14" s="21">
        <v>84790</v>
      </c>
      <c r="D14" s="42">
        <v>72690</v>
      </c>
      <c r="E14" s="29">
        <f>'[1]Budsjett 2018'!D14</f>
        <v>75000</v>
      </c>
    </row>
    <row r="15" spans="1:5" x14ac:dyDescent="0.2">
      <c r="A15" s="28" t="s">
        <v>8</v>
      </c>
      <c r="B15" s="38"/>
      <c r="C15" s="21">
        <v>43389.35</v>
      </c>
      <c r="D15" s="42">
        <v>66769</v>
      </c>
      <c r="E15" s="29">
        <f>'[1]Budsjett 2018'!D15</f>
        <v>80000</v>
      </c>
    </row>
    <row r="16" spans="1:5" x14ac:dyDescent="0.2">
      <c r="A16" s="28" t="s">
        <v>36</v>
      </c>
      <c r="B16" s="38"/>
      <c r="C16" s="21">
        <v>59480.21</v>
      </c>
      <c r="D16" s="42">
        <v>74962.899999999994</v>
      </c>
      <c r="E16" s="29">
        <f>'[1]Budsjett 2018'!D16</f>
        <v>80000</v>
      </c>
    </row>
    <row r="17" spans="1:5" x14ac:dyDescent="0.2">
      <c r="A17" s="28" t="s">
        <v>4</v>
      </c>
      <c r="B17" s="35"/>
      <c r="C17" s="21">
        <f>10062+35784.62</f>
        <v>45846.62</v>
      </c>
      <c r="D17" s="42">
        <f>4167.2+17607.56+6460+28249.57</f>
        <v>56484.33</v>
      </c>
      <c r="E17" s="29">
        <f>'[1]Budsjett 2018'!D17</f>
        <v>50000</v>
      </c>
    </row>
    <row r="18" spans="1:5" x14ac:dyDescent="0.2">
      <c r="A18" s="28" t="s">
        <v>35</v>
      </c>
      <c r="B18" s="35"/>
      <c r="C18" s="21">
        <v>1614.05</v>
      </c>
      <c r="D18" s="42"/>
      <c r="E18" s="29">
        <f>'[1]Budsjett 2018'!D18</f>
        <v>10000</v>
      </c>
    </row>
    <row r="19" spans="1:5" x14ac:dyDescent="0.2">
      <c r="A19" s="28" t="s">
        <v>34</v>
      </c>
      <c r="B19" s="38"/>
      <c r="C19" s="21">
        <v>1400000</v>
      </c>
      <c r="D19" s="42">
        <v>1000000</v>
      </c>
      <c r="E19" s="29">
        <f>'[1]Budsjett 2018'!D19</f>
        <v>1200000</v>
      </c>
    </row>
    <row r="20" spans="1:5" x14ac:dyDescent="0.2">
      <c r="A20" s="28" t="s">
        <v>37</v>
      </c>
      <c r="B20" s="38"/>
      <c r="C20" s="21">
        <v>0</v>
      </c>
      <c r="D20" s="42">
        <v>0</v>
      </c>
      <c r="E20" s="29">
        <f>'[1]Budsjett 2018'!D20</f>
        <v>40000</v>
      </c>
    </row>
    <row r="21" spans="1:5" ht="13.5" thickBot="1" x14ac:dyDescent="0.25">
      <c r="A21" s="30" t="s">
        <v>5</v>
      </c>
      <c r="B21" s="36"/>
      <c r="C21" s="47">
        <v>4539.5</v>
      </c>
      <c r="D21" s="43">
        <v>16324</v>
      </c>
      <c r="E21" s="31">
        <f>'[1]Budsjett 2018'!D21</f>
        <v>5000</v>
      </c>
    </row>
    <row r="22" spans="1:5" ht="18" customHeight="1" thickBot="1" x14ac:dyDescent="0.25">
      <c r="A22" s="32" t="s">
        <v>9</v>
      </c>
      <c r="B22" s="37"/>
      <c r="C22" s="48">
        <f>SUM(C11:C21)</f>
        <v>1779608.48</v>
      </c>
      <c r="D22" s="44">
        <f>SUM(D11:D21)</f>
        <v>1434539.23</v>
      </c>
      <c r="E22" s="33">
        <f>'[1]Budsjett 2018'!D22</f>
        <v>1660000</v>
      </c>
    </row>
    <row r="23" spans="1:5" ht="27" customHeight="1" thickBot="1" x14ac:dyDescent="0.25">
      <c r="A23" s="32" t="s">
        <v>10</v>
      </c>
      <c r="B23" s="37"/>
      <c r="C23" s="62">
        <f>C8-C22</f>
        <v>-83878.479999999981</v>
      </c>
      <c r="D23" s="63">
        <f>D8-D22</f>
        <v>304724.99</v>
      </c>
      <c r="E23" s="33">
        <f>E8-E22</f>
        <v>60000</v>
      </c>
    </row>
    <row r="24" spans="1:5" ht="13.5" thickBot="1" x14ac:dyDescent="0.25">
      <c r="A24" s="56"/>
      <c r="B24" s="64"/>
      <c r="C24" s="65"/>
      <c r="D24" s="66"/>
      <c r="E24" s="67"/>
    </row>
    <row r="25" spans="1:5" x14ac:dyDescent="0.2">
      <c r="A25" s="27" t="s">
        <v>14</v>
      </c>
      <c r="B25" s="34"/>
      <c r="C25" s="57"/>
      <c r="D25" s="58"/>
      <c r="E25" s="73"/>
    </row>
    <row r="26" spans="1:5" x14ac:dyDescent="0.2">
      <c r="A26" s="28" t="s">
        <v>0</v>
      </c>
      <c r="B26" s="38"/>
      <c r="C26" s="21">
        <v>3450.83</v>
      </c>
      <c r="D26" s="42">
        <v>6546.77</v>
      </c>
      <c r="E26" s="74">
        <v>5000</v>
      </c>
    </row>
    <row r="27" spans="1:5" ht="18" customHeight="1" thickBot="1" x14ac:dyDescent="0.25">
      <c r="A27" s="30" t="s">
        <v>15</v>
      </c>
      <c r="B27" s="36"/>
      <c r="C27" s="75">
        <f>SUM(C26:C26)</f>
        <v>3450.83</v>
      </c>
      <c r="D27" s="76">
        <f>SUM(D26:D26)</f>
        <v>6546.77</v>
      </c>
      <c r="E27" s="31">
        <f>SUM(E26:E26)</f>
        <v>5000</v>
      </c>
    </row>
    <row r="28" spans="1:5" ht="27" customHeight="1" thickBot="1" x14ac:dyDescent="0.25">
      <c r="A28" s="77" t="s">
        <v>16</v>
      </c>
      <c r="B28" s="78"/>
      <c r="C28" s="62">
        <f>C23+C27</f>
        <v>-80427.64999999998</v>
      </c>
      <c r="D28" s="63">
        <f>D23+D27</f>
        <v>311271.76</v>
      </c>
      <c r="E28" s="33">
        <f>E23+E27</f>
        <v>65000</v>
      </c>
    </row>
    <row r="29" spans="1:5" x14ac:dyDescent="0.2">
      <c r="A29" s="68"/>
      <c r="B29" s="69"/>
      <c r="C29" s="70"/>
      <c r="D29" s="71"/>
      <c r="E29" s="72"/>
    </row>
    <row r="30" spans="1:5" x14ac:dyDescent="0.2">
      <c r="A30" s="24"/>
      <c r="B30" s="39"/>
      <c r="C30" s="49"/>
      <c r="D30" s="45"/>
      <c r="E30" s="25"/>
    </row>
    <row r="31" spans="1:5" ht="15" x14ac:dyDescent="0.2">
      <c r="A31" s="26" t="s">
        <v>29</v>
      </c>
      <c r="B31" s="40"/>
      <c r="C31" s="50"/>
      <c r="D31" s="46"/>
      <c r="E31" s="23"/>
    </row>
    <row r="32" spans="1:5" ht="13.5" thickBot="1" x14ac:dyDescent="0.25">
      <c r="A32" s="80"/>
      <c r="B32" s="81"/>
      <c r="C32" s="22"/>
      <c r="D32" s="82"/>
      <c r="E32" s="23"/>
    </row>
    <row r="33" spans="1:9" x14ac:dyDescent="0.2">
      <c r="A33" s="27" t="s">
        <v>17</v>
      </c>
      <c r="B33" s="34"/>
      <c r="C33" s="83"/>
      <c r="D33" s="84"/>
      <c r="E33" s="79"/>
    </row>
    <row r="34" spans="1:9" x14ac:dyDescent="0.2">
      <c r="A34" s="85" t="s">
        <v>3</v>
      </c>
      <c r="B34" s="41"/>
      <c r="C34" s="51">
        <v>1417609.51</v>
      </c>
      <c r="D34" s="86">
        <v>2425642.46</v>
      </c>
      <c r="E34" s="79"/>
    </row>
    <row r="35" spans="1:9" ht="13.5" thickBot="1" x14ac:dyDescent="0.25">
      <c r="A35" s="87" t="s">
        <v>38</v>
      </c>
      <c r="B35" s="88"/>
      <c r="C35" s="89">
        <v>760</v>
      </c>
      <c r="D35" s="90"/>
      <c r="E35" s="79"/>
    </row>
    <row r="36" spans="1:9" ht="18" customHeight="1" thickBot="1" x14ac:dyDescent="0.25">
      <c r="A36" s="77" t="s">
        <v>11</v>
      </c>
      <c r="B36" s="78"/>
      <c r="C36" s="62">
        <f>SUM(C34:C35)</f>
        <v>1418369.51</v>
      </c>
      <c r="D36" s="91">
        <f>SUM(D34:D34)</f>
        <v>2425642.46</v>
      </c>
      <c r="E36" s="79"/>
    </row>
    <row r="37" spans="1:9" ht="13.5" thickBot="1" x14ac:dyDescent="0.25">
      <c r="A37" s="56"/>
      <c r="B37" s="64"/>
      <c r="C37" s="65"/>
      <c r="D37" s="66"/>
      <c r="E37" s="23"/>
    </row>
    <row r="38" spans="1:9" ht="13.5" thickBot="1" x14ac:dyDescent="0.25">
      <c r="A38" s="95" t="s">
        <v>20</v>
      </c>
      <c r="B38" s="96"/>
      <c r="C38" s="97"/>
      <c r="D38" s="98"/>
      <c r="E38" s="79"/>
    </row>
    <row r="39" spans="1:9" ht="13.5" thickBot="1" x14ac:dyDescent="0.25">
      <c r="A39" s="99" t="s">
        <v>19</v>
      </c>
      <c r="B39" s="100"/>
      <c r="C39" s="101">
        <f>D39+C28</f>
        <v>1190347.81</v>
      </c>
      <c r="D39" s="102">
        <v>1270775.46</v>
      </c>
      <c r="E39" s="79"/>
    </row>
    <row r="40" spans="1:9" ht="13.5" thickBot="1" x14ac:dyDescent="0.25">
      <c r="A40" s="56"/>
      <c r="B40" s="64"/>
      <c r="C40" s="65"/>
      <c r="D40" s="66"/>
      <c r="E40" s="23"/>
    </row>
    <row r="41" spans="1:9" x14ac:dyDescent="0.2">
      <c r="A41" s="27" t="s">
        <v>18</v>
      </c>
      <c r="B41" s="92"/>
      <c r="C41" s="93"/>
      <c r="D41" s="94"/>
      <c r="E41" s="79"/>
    </row>
    <row r="42" spans="1:9" x14ac:dyDescent="0.2">
      <c r="A42" s="85" t="s">
        <v>24</v>
      </c>
      <c r="B42" s="41" t="s">
        <v>22</v>
      </c>
      <c r="C42" s="51">
        <f>57121</f>
        <v>57121</v>
      </c>
      <c r="D42" s="86">
        <f>1661850-527750</f>
        <v>1134100</v>
      </c>
      <c r="E42" s="108"/>
      <c r="F42" s="109"/>
      <c r="G42" s="109"/>
      <c r="H42" s="109"/>
      <c r="I42" s="109"/>
    </row>
    <row r="43" spans="1:9" x14ac:dyDescent="0.2">
      <c r="A43" s="85" t="s">
        <v>39</v>
      </c>
      <c r="B43" s="41" t="s">
        <v>23</v>
      </c>
      <c r="C43" s="51">
        <v>16750</v>
      </c>
      <c r="D43" s="86"/>
      <c r="E43" s="108"/>
      <c r="F43" s="109"/>
      <c r="G43" s="109"/>
      <c r="H43" s="109"/>
      <c r="I43" s="109"/>
    </row>
    <row r="44" spans="1:9" x14ac:dyDescent="0.2">
      <c r="A44" s="85" t="s">
        <v>25</v>
      </c>
      <c r="B44" s="41" t="s">
        <v>23</v>
      </c>
      <c r="C44" s="51">
        <v>154150.70000000001</v>
      </c>
      <c r="D44" s="86">
        <v>20767</v>
      </c>
      <c r="E44" s="110"/>
      <c r="F44" s="109"/>
      <c r="G44" s="109"/>
      <c r="H44" s="109"/>
      <c r="I44" s="109"/>
    </row>
    <row r="45" spans="1:9" ht="13.5" thickBot="1" x14ac:dyDescent="0.25">
      <c r="A45" s="87"/>
      <c r="B45" s="88"/>
      <c r="C45" s="89"/>
      <c r="D45" s="90"/>
      <c r="E45" s="108"/>
      <c r="F45" s="109"/>
      <c r="G45" s="109"/>
      <c r="H45" s="109"/>
      <c r="I45" s="109"/>
    </row>
    <row r="46" spans="1:9" ht="18" customHeight="1" thickBot="1" x14ac:dyDescent="0.25">
      <c r="A46" s="77" t="s">
        <v>21</v>
      </c>
      <c r="B46" s="78"/>
      <c r="C46" s="111">
        <f>SUM(C39:C45)</f>
        <v>1418369.51</v>
      </c>
      <c r="D46" s="112">
        <f>SUM(D39:D45)</f>
        <v>2425642.46</v>
      </c>
      <c r="E46" s="108"/>
      <c r="F46" s="109"/>
      <c r="G46" s="113"/>
      <c r="H46" s="109"/>
      <c r="I46" s="109"/>
    </row>
    <row r="47" spans="1:9" ht="18" customHeight="1" x14ac:dyDescent="0.2">
      <c r="A47" s="5"/>
      <c r="B47" s="5"/>
      <c r="C47" s="8"/>
      <c r="D47" s="8"/>
      <c r="E47" s="109"/>
      <c r="F47" s="109"/>
      <c r="G47" s="109"/>
      <c r="H47" s="109"/>
      <c r="I47" s="109"/>
    </row>
    <row r="48" spans="1:9" ht="15.75" customHeight="1" x14ac:dyDescent="0.2">
      <c r="A48" s="5" t="s">
        <v>42</v>
      </c>
      <c r="B48" s="5"/>
      <c r="C48" s="8"/>
      <c r="D48" s="8"/>
      <c r="E48" s="109"/>
      <c r="F48" s="109"/>
      <c r="G48" s="109"/>
      <c r="H48" s="109"/>
      <c r="I48" s="109"/>
    </row>
    <row r="49" spans="1:9" ht="15.75" customHeight="1" x14ac:dyDescent="0.2">
      <c r="A49" s="5" t="s">
        <v>43</v>
      </c>
      <c r="B49" s="5"/>
      <c r="C49" s="8"/>
      <c r="D49" s="8"/>
      <c r="E49" s="109"/>
      <c r="F49" s="109"/>
      <c r="G49" s="109"/>
      <c r="H49" s="109"/>
      <c r="I49" s="109"/>
    </row>
    <row r="50" spans="1:9" ht="15.75" customHeight="1" x14ac:dyDescent="0.2">
      <c r="A50" s="5" t="s">
        <v>44</v>
      </c>
      <c r="B50" s="5"/>
      <c r="C50" s="8"/>
      <c r="D50" s="8"/>
      <c r="E50" s="109"/>
      <c r="F50" s="109"/>
      <c r="G50" s="109"/>
      <c r="H50" s="109"/>
      <c r="I50" s="109"/>
    </row>
    <row r="51" spans="1:9" ht="15.75" customHeight="1" x14ac:dyDescent="0.2">
      <c r="A51" s="109" t="s">
        <v>45</v>
      </c>
      <c r="B51" s="109"/>
      <c r="C51" s="109"/>
      <c r="D51" s="109"/>
      <c r="E51" s="109"/>
      <c r="F51" s="109"/>
      <c r="G51" s="109"/>
      <c r="H51" s="109"/>
      <c r="I51" s="109"/>
    </row>
    <row r="52" spans="1:9" ht="15.75" customHeight="1" x14ac:dyDescent="0.2">
      <c r="A52" s="109" t="s">
        <v>46</v>
      </c>
      <c r="B52" s="109"/>
      <c r="C52" s="109"/>
      <c r="D52" s="109"/>
      <c r="E52" s="109"/>
      <c r="F52" s="109"/>
      <c r="G52" s="109"/>
      <c r="H52" s="109"/>
      <c r="I52" s="109"/>
    </row>
    <row r="53" spans="1:9" ht="28.5" customHeight="1" x14ac:dyDescent="0.2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ht="22.5" customHeight="1" x14ac:dyDescent="0.2">
      <c r="A54" s="5" t="s">
        <v>47</v>
      </c>
      <c r="B54" s="114"/>
      <c r="C54" s="115"/>
      <c r="D54" s="115"/>
      <c r="E54" s="116"/>
      <c r="F54" s="116"/>
      <c r="G54" s="109"/>
      <c r="H54" s="109"/>
      <c r="I54" s="109"/>
    </row>
    <row r="55" spans="1:9" x14ac:dyDescent="0.2">
      <c r="A55" s="5" t="s">
        <v>48</v>
      </c>
      <c r="B55" s="114"/>
      <c r="C55" s="115"/>
      <c r="D55" s="115"/>
      <c r="E55" s="116"/>
      <c r="F55" s="116"/>
      <c r="G55" s="109"/>
      <c r="H55" s="109"/>
      <c r="I55" s="109"/>
    </row>
    <row r="56" spans="1:9" ht="15.75" customHeight="1" x14ac:dyDescent="0.2">
      <c r="A56" s="5" t="s">
        <v>49</v>
      </c>
      <c r="B56" s="117"/>
      <c r="C56" s="117"/>
      <c r="D56" s="117"/>
      <c r="E56" s="109"/>
      <c r="F56" s="109"/>
      <c r="G56" s="109"/>
      <c r="H56" s="109"/>
      <c r="I56" s="109"/>
    </row>
    <row r="57" spans="1:9" x14ac:dyDescent="0.2">
      <c r="A57" s="5" t="s">
        <v>50</v>
      </c>
      <c r="B57" s="117"/>
      <c r="C57" s="117"/>
      <c r="D57" s="117"/>
      <c r="E57" s="109"/>
      <c r="F57" s="109"/>
      <c r="G57" s="109"/>
      <c r="H57" s="109"/>
      <c r="I57" s="109"/>
    </row>
    <row r="58" spans="1:9" ht="16.5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</row>
    <row r="59" spans="1:9" x14ac:dyDescent="0.2">
      <c r="A59" s="109"/>
      <c r="B59" s="118"/>
      <c r="C59" s="118"/>
      <c r="D59" s="118"/>
      <c r="E59" s="109"/>
      <c r="F59" s="109"/>
      <c r="G59" s="109"/>
      <c r="H59" s="109"/>
      <c r="I59" s="109"/>
    </row>
    <row r="60" spans="1:9" ht="18.75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</row>
    <row r="61" spans="1:9" x14ac:dyDescent="0.2">
      <c r="A61" s="109"/>
      <c r="B61" s="118"/>
      <c r="C61" s="118"/>
      <c r="D61" s="118"/>
      <c r="E61" s="109"/>
      <c r="F61" s="109"/>
      <c r="G61" s="109"/>
      <c r="H61" s="109"/>
      <c r="I61" s="109"/>
    </row>
  </sheetData>
  <mergeCells count="2">
    <mergeCell ref="B59:D59"/>
    <mergeCell ref="B61:D61"/>
  </mergeCells>
  <phoneticPr fontId="0" type="noConversion"/>
  <pageMargins left="1.1417322834645669" right="0.23622047244094491" top="0.31496062992125984" bottom="0.43307086614173229" header="0.19685039370078741" footer="0.19685039370078741"/>
  <pageSetup paperSize="9" scale="88" orientation="portrait" r:id="rId1"/>
  <headerFooter alignWithMargins="0">
    <oddHeader xml:space="preserve">&amp;C&amp;"Arial,Kursiv"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6"/>
  <sheetViews>
    <sheetView workbookViewId="0">
      <selection activeCell="A18" sqref="A18"/>
    </sheetView>
  </sheetViews>
  <sheetFormatPr baseColWidth="10" defaultRowHeight="12.75" x14ac:dyDescent="0.2"/>
  <cols>
    <col min="1" max="1" width="44.7109375" style="3" customWidth="1"/>
    <col min="2" max="2" width="3.7109375" style="3" customWidth="1"/>
    <col min="3" max="4" width="16.28515625" style="3" customWidth="1"/>
    <col min="5" max="5" width="19.140625" style="3" customWidth="1"/>
    <col min="6" max="16384" width="11.42578125" style="3"/>
  </cols>
  <sheetData>
    <row r="1" spans="1:5" ht="30.75" customHeight="1" x14ac:dyDescent="0.25">
      <c r="A1" s="16"/>
      <c r="B1" s="13"/>
      <c r="C1" s="2"/>
      <c r="D1" s="2"/>
      <c r="E1" s="14"/>
    </row>
    <row r="2" spans="1:5" ht="30" customHeight="1" x14ac:dyDescent="0.2">
      <c r="A2" s="13"/>
      <c r="C2" s="18"/>
      <c r="D2" s="18"/>
    </row>
    <row r="3" spans="1:5" x14ac:dyDescent="0.2">
      <c r="A3" s="2"/>
      <c r="B3" s="2"/>
      <c r="C3" s="18"/>
      <c r="D3" s="18"/>
    </row>
    <row r="4" spans="1:5" x14ac:dyDescent="0.2">
      <c r="B4" s="2"/>
      <c r="C4" s="7"/>
      <c r="D4" s="7"/>
    </row>
    <row r="5" spans="1:5" x14ac:dyDescent="0.2">
      <c r="B5" s="2"/>
      <c r="C5" s="7"/>
      <c r="D5" s="7"/>
    </row>
    <row r="6" spans="1:5" x14ac:dyDescent="0.2">
      <c r="B6" s="2"/>
      <c r="C6" s="7"/>
      <c r="D6" s="7"/>
    </row>
    <row r="7" spans="1:5" x14ac:dyDescent="0.2">
      <c r="C7" s="7"/>
      <c r="D7" s="7"/>
    </row>
    <row r="8" spans="1:5" ht="18" customHeight="1" x14ac:dyDescent="0.2">
      <c r="C8" s="7"/>
      <c r="D8" s="7"/>
    </row>
    <row r="9" spans="1:5" x14ac:dyDescent="0.2">
      <c r="A9" s="2"/>
      <c r="B9" s="2"/>
      <c r="C9" s="10"/>
      <c r="D9" s="10"/>
    </row>
    <row r="10" spans="1:5" x14ac:dyDescent="0.2">
      <c r="A10" s="2"/>
      <c r="B10" s="2"/>
      <c r="C10" s="11"/>
      <c r="D10" s="11"/>
    </row>
    <row r="11" spans="1:5" x14ac:dyDescent="0.2">
      <c r="C11" s="7"/>
      <c r="D11" s="7"/>
    </row>
    <row r="12" spans="1:5" x14ac:dyDescent="0.2">
      <c r="B12" s="2"/>
      <c r="C12" s="7"/>
      <c r="D12" s="7"/>
    </row>
    <row r="13" spans="1:5" x14ac:dyDescent="0.2">
      <c r="C13" s="7"/>
      <c r="D13" s="7"/>
    </row>
    <row r="14" spans="1:5" x14ac:dyDescent="0.2">
      <c r="C14" s="7"/>
      <c r="D14" s="7"/>
    </row>
    <row r="15" spans="1:5" x14ac:dyDescent="0.2">
      <c r="C15" s="7"/>
      <c r="D15" s="7"/>
    </row>
    <row r="16" spans="1:5" x14ac:dyDescent="0.2">
      <c r="B16" s="2"/>
      <c r="C16" s="7"/>
      <c r="D16" s="7"/>
    </row>
    <row r="17" spans="1:5" x14ac:dyDescent="0.2">
      <c r="B17" s="2"/>
      <c r="C17" s="7"/>
      <c r="D17" s="7"/>
    </row>
    <row r="18" spans="1:5" x14ac:dyDescent="0.2">
      <c r="C18" s="7"/>
      <c r="D18" s="7"/>
    </row>
    <row r="19" spans="1:5" x14ac:dyDescent="0.2">
      <c r="C19" s="7"/>
      <c r="D19" s="7"/>
    </row>
    <row r="20" spans="1:5" x14ac:dyDescent="0.2">
      <c r="C20" s="7"/>
      <c r="D20" s="7"/>
    </row>
    <row r="21" spans="1:5" ht="18" customHeight="1" x14ac:dyDescent="0.2">
      <c r="C21" s="7"/>
      <c r="D21" s="7"/>
    </row>
    <row r="22" spans="1:5" ht="27" customHeight="1" x14ac:dyDescent="0.2">
      <c r="C22" s="19"/>
      <c r="D22" s="19"/>
    </row>
    <row r="23" spans="1:5" x14ac:dyDescent="0.2">
      <c r="C23" s="7"/>
      <c r="D23" s="7"/>
    </row>
    <row r="24" spans="1:5" x14ac:dyDescent="0.2">
      <c r="A24" s="2"/>
      <c r="B24" s="2"/>
      <c r="C24" s="11"/>
      <c r="D24" s="11"/>
    </row>
    <row r="25" spans="1:5" x14ac:dyDescent="0.2">
      <c r="C25" s="7"/>
      <c r="D25" s="7"/>
    </row>
    <row r="26" spans="1:5" ht="18" customHeight="1" x14ac:dyDescent="0.2">
      <c r="C26" s="19"/>
      <c r="D26" s="19"/>
    </row>
    <row r="27" spans="1:5" ht="27" customHeight="1" x14ac:dyDescent="0.2">
      <c r="A27" s="4"/>
      <c r="B27" s="4"/>
      <c r="C27" s="9"/>
      <c r="D27" s="9"/>
    </row>
    <row r="28" spans="1:5" x14ac:dyDescent="0.2">
      <c r="A28" s="4"/>
      <c r="B28" s="4"/>
      <c r="C28" s="12"/>
      <c r="D28" s="12"/>
      <c r="E28" s="20"/>
    </row>
    <row r="29" spans="1:5" x14ac:dyDescent="0.2">
      <c r="A29" s="4"/>
      <c r="B29" s="4"/>
      <c r="C29" s="12"/>
      <c r="D29" s="12"/>
      <c r="E29" s="20"/>
    </row>
    <row r="30" spans="1:5" ht="15" x14ac:dyDescent="0.2">
      <c r="A30" s="13"/>
      <c r="B30" s="13"/>
      <c r="C30" s="10"/>
      <c r="D30" s="10"/>
    </row>
    <row r="31" spans="1:5" x14ac:dyDescent="0.2">
      <c r="A31" s="2"/>
      <c r="B31" s="2"/>
      <c r="C31" s="10"/>
      <c r="D31" s="10"/>
    </row>
    <row r="32" spans="1:5" x14ac:dyDescent="0.2">
      <c r="A32" s="2"/>
      <c r="B32" s="2"/>
      <c r="C32" s="10"/>
      <c r="D32" s="10"/>
    </row>
    <row r="33" spans="1:4" x14ac:dyDescent="0.2">
      <c r="A33" s="5"/>
      <c r="B33" s="5"/>
      <c r="C33" s="8"/>
      <c r="D33" s="8"/>
    </row>
    <row r="34" spans="1:4" x14ac:dyDescent="0.2">
      <c r="A34" s="5"/>
      <c r="B34" s="5"/>
      <c r="C34" s="19"/>
      <c r="D34" s="19"/>
    </row>
    <row r="35" spans="1:4" x14ac:dyDescent="0.2">
      <c r="C35" s="7"/>
      <c r="D35" s="7"/>
    </row>
    <row r="36" spans="1:4" x14ac:dyDescent="0.2">
      <c r="A36" s="2"/>
      <c r="C36" s="7"/>
      <c r="D36" s="7"/>
    </row>
    <row r="37" spans="1:4" x14ac:dyDescent="0.2">
      <c r="C37" s="7"/>
      <c r="D37" s="7"/>
    </row>
    <row r="38" spans="1:4" x14ac:dyDescent="0.2">
      <c r="C38" s="7"/>
      <c r="D38" s="7"/>
    </row>
    <row r="39" spans="1:4" x14ac:dyDescent="0.2">
      <c r="A39" s="2"/>
      <c r="C39" s="7"/>
      <c r="D39" s="7"/>
    </row>
    <row r="40" spans="1:4" x14ac:dyDescent="0.2">
      <c r="C40" s="7"/>
      <c r="D40" s="7"/>
    </row>
    <row r="41" spans="1:4" x14ac:dyDescent="0.2">
      <c r="C41" s="7"/>
      <c r="D41" s="7"/>
    </row>
    <row r="42" spans="1:4" x14ac:dyDescent="0.2">
      <c r="C42" s="7"/>
      <c r="D42" s="7"/>
    </row>
    <row r="43" spans="1:4" x14ac:dyDescent="0.2">
      <c r="C43" s="7"/>
      <c r="D43" s="7"/>
    </row>
    <row r="44" spans="1:4" x14ac:dyDescent="0.2">
      <c r="C44" s="7"/>
      <c r="D44" s="7"/>
    </row>
    <row r="45" spans="1:4" x14ac:dyDescent="0.2">
      <c r="C45" s="7"/>
      <c r="D45" s="7"/>
    </row>
    <row r="49" spans="2:4" x14ac:dyDescent="0.2">
      <c r="B49" s="107"/>
      <c r="C49" s="107"/>
      <c r="D49" s="107"/>
    </row>
    <row r="50" spans="2:4" x14ac:dyDescent="0.2">
      <c r="B50" s="17"/>
      <c r="C50" s="17"/>
      <c r="D50" s="17"/>
    </row>
    <row r="51" spans="2:4" x14ac:dyDescent="0.2">
      <c r="B51" s="107"/>
      <c r="C51" s="107"/>
      <c r="D51" s="107"/>
    </row>
    <row r="52" spans="2:4" x14ac:dyDescent="0.2">
      <c r="B52" s="107"/>
      <c r="C52" s="107"/>
      <c r="D52" s="107"/>
    </row>
    <row r="53" spans="2:4" x14ac:dyDescent="0.2">
      <c r="B53" s="107"/>
      <c r="C53" s="107"/>
      <c r="D53" s="107"/>
    </row>
    <row r="54" spans="2:4" x14ac:dyDescent="0.2">
      <c r="B54" s="107"/>
      <c r="C54" s="107"/>
      <c r="D54" s="107"/>
    </row>
    <row r="55" spans="2:4" x14ac:dyDescent="0.2">
      <c r="B55" s="107"/>
      <c r="C55" s="107"/>
      <c r="D55" s="107"/>
    </row>
    <row r="56" spans="2:4" x14ac:dyDescent="0.2">
      <c r="B56" s="107"/>
      <c r="C56" s="107"/>
      <c r="D56" s="107"/>
    </row>
  </sheetData>
  <mergeCells count="7">
    <mergeCell ref="B56:D56"/>
    <mergeCell ref="B49:D49"/>
    <mergeCell ref="B51:D51"/>
    <mergeCell ref="B52:D52"/>
    <mergeCell ref="B53:D53"/>
    <mergeCell ref="B54:D54"/>
    <mergeCell ref="B55:D55"/>
  </mergeCells>
  <phoneticPr fontId="0" type="noConversion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Årsregnskap</vt:lpstr>
      <vt:lpstr>årsregnska til MHbladet</vt:lpstr>
    </vt:vector>
  </TitlesOfParts>
  <Company>De Sandvigske Samlinger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Eva Halden</dc:creator>
  <cp:lastModifiedBy>Svend</cp:lastModifiedBy>
  <cp:lastPrinted>2018-01-26T13:33:09Z</cp:lastPrinted>
  <dcterms:created xsi:type="dcterms:W3CDTF">2003-02-04T09:34:07Z</dcterms:created>
  <dcterms:modified xsi:type="dcterms:W3CDTF">2019-03-06T12:46:20Z</dcterms:modified>
</cp:coreProperties>
</file>